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نشر الكنروني 2024\تقرير الشلب وزهرة الشمس\"/>
    </mc:Choice>
  </mc:AlternateContent>
  <bookViews>
    <workbookView xWindow="-108" yWindow="-108" windowWidth="23256" windowHeight="12456" tabRatio="906" activeTab="4"/>
  </bookViews>
  <sheets>
    <sheet name="جدول رقم 1" sheetId="17" r:id="rId1"/>
    <sheet name="جدول رقم2 " sheetId="1" r:id="rId2"/>
    <sheet name="جدول رقم3" sheetId="4" r:id="rId3"/>
    <sheet name="جدول رقم4" sheetId="5" r:id="rId4"/>
    <sheet name="جدول رقم5" sheetId="24" r:id="rId5"/>
  </sheets>
  <calcPr calcId="162913"/>
  <fileRecoveryPr autoRecover="0"/>
</workbook>
</file>

<file path=xl/calcChain.xml><?xml version="1.0" encoding="utf-8"?>
<calcChain xmlns="http://schemas.openxmlformats.org/spreadsheetml/2006/main">
  <c r="D9" i="5" l="1"/>
  <c r="F11" i="24"/>
  <c r="G11" i="24"/>
  <c r="E11" i="24"/>
  <c r="D11" i="24"/>
  <c r="C11" i="24"/>
  <c r="B11" i="24"/>
  <c r="B10" i="24"/>
  <c r="B9" i="24"/>
  <c r="B8" i="24"/>
  <c r="F8" i="24" s="1"/>
  <c r="E15" i="4"/>
  <c r="D15" i="4"/>
  <c r="C15" i="4"/>
  <c r="G12" i="4"/>
  <c r="B12" i="4"/>
  <c r="B15" i="4" s="1"/>
  <c r="B14" i="4"/>
  <c r="B13" i="4"/>
  <c r="B11" i="4"/>
  <c r="B10" i="4"/>
  <c r="B9" i="4"/>
  <c r="B8" i="4"/>
  <c r="G10" i="24"/>
  <c r="G8" i="24"/>
  <c r="F12" i="4" l="1"/>
  <c r="F10" i="17"/>
  <c r="G15" i="4" l="1"/>
  <c r="F9" i="24"/>
  <c r="F10" i="24"/>
  <c r="G9" i="4"/>
  <c r="G10" i="4"/>
  <c r="G11" i="4"/>
  <c r="G13" i="4"/>
  <c r="G14" i="4"/>
  <c r="F9" i="4"/>
  <c r="F10" i="4"/>
  <c r="F11" i="4"/>
  <c r="F13" i="4"/>
  <c r="F14" i="4"/>
  <c r="G10" i="17"/>
  <c r="G9" i="17"/>
  <c r="F9" i="17"/>
  <c r="F15" i="4" l="1"/>
</calcChain>
</file>

<file path=xl/sharedStrings.xml><?xml version="1.0" encoding="utf-8"?>
<sst xmlns="http://schemas.openxmlformats.org/spreadsheetml/2006/main" count="159" uniqueCount="113">
  <si>
    <t>الشلب</t>
  </si>
  <si>
    <t>زهرة الشمس</t>
  </si>
  <si>
    <t>Paddy</t>
  </si>
  <si>
    <t>Average Yield (KG/Donum)</t>
  </si>
  <si>
    <t>Total</t>
  </si>
  <si>
    <t xml:space="preserve">المساحة المزروعة </t>
  </si>
  <si>
    <t>المجموع</t>
  </si>
  <si>
    <t>production (Ton)</t>
  </si>
  <si>
    <t>(دونم)</t>
  </si>
  <si>
    <t>Cultivated area</t>
  </si>
  <si>
    <t>average yield</t>
  </si>
  <si>
    <t>المساحة المحصودة</t>
  </si>
  <si>
    <t>المساحة المتضررة</t>
  </si>
  <si>
    <t>Total area</t>
  </si>
  <si>
    <t>Harvested area</t>
  </si>
  <si>
    <t>Damaged area</t>
  </si>
  <si>
    <t>المحافظة</t>
  </si>
  <si>
    <t>(Donum)</t>
  </si>
  <si>
    <t>بابل</t>
  </si>
  <si>
    <t>النجف</t>
  </si>
  <si>
    <t>القادسية</t>
  </si>
  <si>
    <t xml:space="preserve"> متوسط الغلة </t>
  </si>
  <si>
    <t>Babylon</t>
  </si>
  <si>
    <t>Al-Qadisiya</t>
  </si>
  <si>
    <t>Al-Najaf</t>
  </si>
  <si>
    <t>متوسط الغلة</t>
  </si>
  <si>
    <t>انتاج التبن</t>
  </si>
  <si>
    <t>(طن)</t>
  </si>
  <si>
    <t>(Ton)</t>
  </si>
  <si>
    <t>Hay production</t>
  </si>
  <si>
    <t xml:space="preserve">  Table (2)                                                                                                                                                                        </t>
  </si>
  <si>
    <t xml:space="preserve">  Table (4)                                                                                                                                                                        </t>
  </si>
  <si>
    <t>المحصول      Crop</t>
  </si>
  <si>
    <t>التفاصيل</t>
  </si>
  <si>
    <t>Details</t>
  </si>
  <si>
    <t>Sun Flower</t>
  </si>
  <si>
    <t>Governorate</t>
  </si>
  <si>
    <t xml:space="preserve">المحصول </t>
  </si>
  <si>
    <t>المساحة المزروعة (دونم)</t>
  </si>
  <si>
    <t>Crop</t>
  </si>
  <si>
    <t>Total Area</t>
  </si>
  <si>
    <t>المحصول</t>
  </si>
  <si>
    <t>Cultivated area (Donum)</t>
  </si>
  <si>
    <t>Table (1)</t>
  </si>
  <si>
    <t>متوسط الغلة ( كغم/دونم)</t>
  </si>
  <si>
    <t>Table (3)</t>
  </si>
  <si>
    <t xml:space="preserve"> </t>
  </si>
  <si>
    <t>جدول (1)</t>
  </si>
  <si>
    <t>جدول (2)</t>
  </si>
  <si>
    <t xml:space="preserve"> جدول (3)</t>
  </si>
  <si>
    <t>جدول (4)</t>
  </si>
  <si>
    <t>ميسان</t>
  </si>
  <si>
    <t>Maysan</t>
  </si>
  <si>
    <t xml:space="preserve"> جدول (5)</t>
  </si>
  <si>
    <t>Table (5)</t>
  </si>
  <si>
    <t>AL-Anbar</t>
  </si>
  <si>
    <t>Total area (100) Donum</t>
  </si>
  <si>
    <t>Production (100) Ton</t>
  </si>
  <si>
    <t>Average Yield (KG/ Donum)</t>
  </si>
  <si>
    <t>ذي قار</t>
  </si>
  <si>
    <t>Thi-Qar</t>
  </si>
  <si>
    <t>Ninevah</t>
  </si>
  <si>
    <t>لإجمالي المساحة</t>
  </si>
  <si>
    <t>للمساحة المحصودة</t>
  </si>
  <si>
    <t xml:space="preserve"> لإجمالي المساحة</t>
  </si>
  <si>
    <t xml:space="preserve">نينوى </t>
  </si>
  <si>
    <t>نينوى</t>
  </si>
  <si>
    <t>الانبار</t>
  </si>
  <si>
    <t xml:space="preserve">المساحة  المتضررة </t>
  </si>
  <si>
    <t>Harvested Area</t>
  </si>
  <si>
    <t>Damaged Area</t>
  </si>
  <si>
    <t xml:space="preserve">   السنوات    Year       </t>
  </si>
  <si>
    <t xml:space="preserve">  متوسط الغلة لإجمالي المساحة (كغم\ دونم) </t>
  </si>
  <si>
    <t>إجمالي المساحة (100) دونم</t>
  </si>
  <si>
    <t>كمية الإنتاج المتحقق (100) طن</t>
  </si>
  <si>
    <t>الإنتاج (طن)</t>
  </si>
  <si>
    <t xml:space="preserve"> إجمالي المساحة</t>
  </si>
  <si>
    <t>إجمالي المساحة</t>
  </si>
  <si>
    <t xml:space="preserve">إجمالي المساحة </t>
  </si>
  <si>
    <t xml:space="preserve"> (كغم \ دونم) </t>
  </si>
  <si>
    <t>(KG\Donum)</t>
  </si>
  <si>
    <t>(كغم \ الدونم)</t>
  </si>
  <si>
    <t xml:space="preserve">الإنتاج (طن)  </t>
  </si>
  <si>
    <t>المثنى</t>
  </si>
  <si>
    <t xml:space="preserve">   </t>
  </si>
  <si>
    <t xml:space="preserve">            مقارنة المساحة المزروعة وكمية الإنتاج ومتوسط الغلة لمحصولي                 (الشلب، زهرة الشمس) للسنوات (2019-2024) </t>
  </si>
  <si>
    <t xml:space="preserve">Cultivated area comparing with production and average yield of Paddy and Sun Flower for (2019-2024)  </t>
  </si>
  <si>
    <t xml:space="preserve">المساحة المزروعة وكمية الإنتاج ومتوسط الغلة لمحصول زهرة الشمس للعروة الخريفية للقطاع الخاص حسب المحافظة لسنة 2024 </t>
  </si>
  <si>
    <t xml:space="preserve">المساحة المحصودة وكمية الإنتاج ومتوسط غلة الدونم الواحد لتبن الشلب للقطاع الخاص في العراق لسنة 2024 </t>
  </si>
  <si>
    <t xml:space="preserve">المساحة المزروعة وكمية الإنتاج ومتوسط الغلة لمحصول الشلب للقطاع الخاص حسب المحافظة لسنة 2024 </t>
  </si>
  <si>
    <t>Al- Muthanna</t>
  </si>
  <si>
    <t>Cultivated area, production and average yield  (Paddy , Sun flower) of private sector for 2024</t>
  </si>
  <si>
    <t>Salah al-den</t>
  </si>
  <si>
    <t>صلاح الدين</t>
  </si>
  <si>
    <t>*14</t>
  </si>
  <si>
    <t>*30</t>
  </si>
  <si>
    <t>*23.81</t>
  </si>
  <si>
    <t>*15.47</t>
  </si>
  <si>
    <t>*8</t>
  </si>
  <si>
    <t>*19</t>
  </si>
  <si>
    <t>*11.83</t>
  </si>
  <si>
    <t>*583.3</t>
  </si>
  <si>
    <t>*638.2</t>
  </si>
  <si>
    <t>*496.9</t>
  </si>
  <si>
    <t>*400.1</t>
  </si>
  <si>
    <t>* عدم شمول بعض القرى في محافظات (نينوى، الانبار، صلاح الدين) بسبب الوضع الامني</t>
  </si>
  <si>
    <t>*6.19</t>
  </si>
  <si>
    <t>**2024</t>
  </si>
  <si>
    <t xml:space="preserve">** تقديرات وزارة الزراعة </t>
  </si>
  <si>
    <t>المساحة المزروعة وكمية الإنتاج ومتوسط الغلة لمحصولي (الشلب، زهرة الشمس) للقطاع الخاص لسنة 2024</t>
  </si>
  <si>
    <t>Cultivated area, production and average yield of Paddy for private Sector at governorates level for year 2024</t>
  </si>
  <si>
    <t>Harvested area, average yield and hay paddy production per donum by private sector for year  2024 at Iraq level</t>
  </si>
  <si>
    <t>Cultivated area, production and average yield of Sun Flower(autumn) for private Sector at governorates level for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</si>
</sst>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17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charset val="178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rgb="FFFF0000"/>
      <name val="Calibri"/>
      <family val="2"/>
      <charset val="178"/>
      <scheme val="minor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0" fillId="0" borderId="0" xfId="0" applyNumberForma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readingOrder="2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4" fontId="4" fillId="0" borderId="2" xfId="0" applyNumberFormat="1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readingOrder="2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 readingOrder="2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 readingOrder="2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readingOrder="2"/>
    </xf>
    <xf numFmtId="0" fontId="8" fillId="0" borderId="0" xfId="0" applyFont="1" applyAlignment="1">
      <alignment vertical="center" wrapText="1" readingOrder="2"/>
    </xf>
    <xf numFmtId="0" fontId="1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readingOrder="2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left" wrapText="1"/>
    </xf>
    <xf numFmtId="164" fontId="3" fillId="0" borderId="3" xfId="0" applyNumberFormat="1" applyFont="1" applyBorder="1" applyAlignment="1">
      <alignment wrapText="1"/>
    </xf>
    <xf numFmtId="164" fontId="3" fillId="0" borderId="8" xfId="0" applyNumberFormat="1" applyFont="1" applyBorder="1" applyAlignment="1">
      <alignment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readingOrder="2"/>
    </xf>
    <xf numFmtId="164" fontId="3" fillId="0" borderId="0" xfId="0" applyNumberFormat="1" applyFont="1" applyAlignment="1">
      <alignment horizontal="right" vertical="center" readingOrder="2"/>
    </xf>
    <xf numFmtId="1" fontId="3" fillId="0" borderId="0" xfId="0" applyNumberFormat="1" applyFont="1" applyAlignment="1">
      <alignment horizontal="right" vertical="center" readingOrder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 readingOrder="2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horizontal="left" wrapText="1"/>
    </xf>
    <xf numFmtId="3" fontId="4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right" readingOrder="2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top" readingOrder="2"/>
    </xf>
    <xf numFmtId="0" fontId="7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 readingOrder="2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rightToLeft="1" workbookViewId="0">
      <selection activeCell="G10" sqref="G10"/>
    </sheetView>
  </sheetViews>
  <sheetFormatPr defaultRowHeight="14.4" x14ac:dyDescent="0.3"/>
  <cols>
    <col min="1" max="1" width="11.109375" customWidth="1"/>
    <col min="2" max="2" width="10.6640625" customWidth="1"/>
    <col min="3" max="4" width="11.33203125" customWidth="1"/>
    <col min="5" max="5" width="10.33203125" customWidth="1"/>
    <col min="6" max="6" width="11.33203125" customWidth="1"/>
    <col min="7" max="7" width="12.44140625" customWidth="1"/>
    <col min="8" max="8" width="11.6640625" customWidth="1"/>
  </cols>
  <sheetData>
    <row r="2" spans="1:11" ht="27" customHeight="1" x14ac:dyDescent="0.3">
      <c r="A2" s="82" t="s">
        <v>109</v>
      </c>
      <c r="B2" s="82"/>
      <c r="C2" s="82"/>
      <c r="D2" s="82"/>
      <c r="E2" s="82"/>
      <c r="F2" s="82"/>
      <c r="G2" s="82"/>
      <c r="H2" s="82"/>
      <c r="I2" s="5"/>
      <c r="J2" s="5"/>
      <c r="K2" s="5"/>
    </row>
    <row r="3" spans="1:11" ht="30" customHeight="1" x14ac:dyDescent="0.3">
      <c r="A3" s="89" t="s">
        <v>91</v>
      </c>
      <c r="B3" s="89"/>
      <c r="C3" s="89"/>
      <c r="D3" s="89"/>
      <c r="E3" s="89"/>
      <c r="F3" s="89"/>
      <c r="G3" s="89"/>
      <c r="H3" s="89"/>
    </row>
    <row r="4" spans="1:11" ht="20.25" customHeight="1" x14ac:dyDescent="0.3">
      <c r="A4" s="7" t="s">
        <v>47</v>
      </c>
      <c r="B4" s="48"/>
      <c r="C4" s="48"/>
      <c r="D4" s="48"/>
      <c r="E4" s="48"/>
      <c r="F4" s="48"/>
      <c r="G4" s="48"/>
      <c r="H4" s="7" t="s">
        <v>43</v>
      </c>
    </row>
    <row r="5" spans="1:11" ht="26.25" customHeight="1" x14ac:dyDescent="0.3">
      <c r="A5" s="90" t="s">
        <v>37</v>
      </c>
      <c r="B5" s="83" t="s">
        <v>38</v>
      </c>
      <c r="C5" s="83"/>
      <c r="D5" s="84"/>
      <c r="E5" s="83" t="s">
        <v>82</v>
      </c>
      <c r="F5" s="83" t="s">
        <v>44</v>
      </c>
      <c r="G5" s="83"/>
      <c r="H5" s="84" t="s">
        <v>39</v>
      </c>
    </row>
    <row r="6" spans="1:11" ht="30" customHeight="1" x14ac:dyDescent="0.3">
      <c r="A6" s="91"/>
      <c r="B6" s="85" t="s">
        <v>42</v>
      </c>
      <c r="C6" s="86"/>
      <c r="D6" s="86"/>
      <c r="E6" s="93"/>
      <c r="F6" s="87" t="s">
        <v>3</v>
      </c>
      <c r="G6" s="88"/>
      <c r="H6" s="92"/>
    </row>
    <row r="7" spans="1:11" ht="32.25" customHeight="1" x14ac:dyDescent="0.3">
      <c r="A7" s="91"/>
      <c r="B7" s="32" t="s">
        <v>77</v>
      </c>
      <c r="C7" s="32" t="s">
        <v>11</v>
      </c>
      <c r="D7" s="32" t="s">
        <v>68</v>
      </c>
      <c r="E7" s="93" t="s">
        <v>28</v>
      </c>
      <c r="F7" s="32" t="s">
        <v>78</v>
      </c>
      <c r="G7" s="32" t="s">
        <v>11</v>
      </c>
      <c r="H7" s="92"/>
    </row>
    <row r="8" spans="1:11" ht="30" customHeight="1" x14ac:dyDescent="0.3">
      <c r="A8" s="91"/>
      <c r="B8" s="34" t="s">
        <v>40</v>
      </c>
      <c r="C8" s="22" t="s">
        <v>69</v>
      </c>
      <c r="D8" s="22" t="s">
        <v>70</v>
      </c>
      <c r="E8" s="94"/>
      <c r="F8" s="34" t="s">
        <v>40</v>
      </c>
      <c r="G8" s="22" t="s">
        <v>69</v>
      </c>
      <c r="H8" s="92"/>
    </row>
    <row r="9" spans="1:11" ht="26.25" customHeight="1" x14ac:dyDescent="0.3">
      <c r="A9" s="30" t="s">
        <v>0</v>
      </c>
      <c r="B9" s="72">
        <v>209488</v>
      </c>
      <c r="C9" s="72">
        <v>209488</v>
      </c>
      <c r="D9" s="72">
        <v>0</v>
      </c>
      <c r="E9" s="73">
        <v>227508</v>
      </c>
      <c r="F9" s="27">
        <f>E9/B9*1000</f>
        <v>1086.0192469258384</v>
      </c>
      <c r="G9" s="27">
        <f>E9/C9*1000</f>
        <v>1086.0192469258384</v>
      </c>
      <c r="H9" s="41" t="s">
        <v>2</v>
      </c>
    </row>
    <row r="10" spans="1:11" ht="26.25" customHeight="1" x14ac:dyDescent="0.3">
      <c r="A10" s="30" t="s">
        <v>1</v>
      </c>
      <c r="B10" s="74">
        <v>673</v>
      </c>
      <c r="C10" s="74">
        <v>657</v>
      </c>
      <c r="D10" s="74">
        <v>16</v>
      </c>
      <c r="E10" s="75">
        <v>391</v>
      </c>
      <c r="F10" s="27">
        <f>E10/B10*1000</f>
        <v>580.98068350668655</v>
      </c>
      <c r="G10" s="31">
        <f>E10/C10*1000</f>
        <v>595.12937595129381</v>
      </c>
      <c r="H10" s="41" t="s">
        <v>35</v>
      </c>
    </row>
    <row r="11" spans="1:11" ht="26.25" customHeight="1" x14ac:dyDescent="0.3">
      <c r="A11" s="81"/>
      <c r="B11" s="81"/>
      <c r="C11" s="81"/>
      <c r="D11" s="81"/>
      <c r="E11" s="81"/>
      <c r="F11" s="81"/>
      <c r="G11" s="81"/>
      <c r="H11" s="81"/>
    </row>
    <row r="12" spans="1:11" x14ac:dyDescent="0.3">
      <c r="F12" s="14"/>
      <c r="G12" s="14"/>
    </row>
  </sheetData>
  <mergeCells count="11">
    <mergeCell ref="A11:H11"/>
    <mergeCell ref="A2:H2"/>
    <mergeCell ref="B5:D5"/>
    <mergeCell ref="F5:G5"/>
    <mergeCell ref="B6:D6"/>
    <mergeCell ref="F6:G6"/>
    <mergeCell ref="A3:H3"/>
    <mergeCell ref="A5:A8"/>
    <mergeCell ref="H5:H8"/>
    <mergeCell ref="E5:E6"/>
    <mergeCell ref="E7:E8"/>
  </mergeCells>
  <printOptions horizontalCentered="1" verticalCentered="1"/>
  <pageMargins left="0.25" right="0.25" top="0.25" bottom="0.25" header="0.25" footer="0.25"/>
  <pageSetup paperSize="9" orientation="landscape" r:id="rId1"/>
  <headerFooter>
    <oddFooter>&amp;C3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rightToLeft="1" topLeftCell="B13" zoomScale="120" zoomScaleNormal="120" workbookViewId="0">
      <selection activeCell="D27" sqref="D27"/>
    </sheetView>
  </sheetViews>
  <sheetFormatPr defaultColWidth="9.109375" defaultRowHeight="15.6" x14ac:dyDescent="0.3"/>
  <cols>
    <col min="1" max="1" width="6.88671875" customWidth="1"/>
    <col min="2" max="2" width="14.109375" style="2" customWidth="1"/>
    <col min="3" max="5" width="12.109375" style="2" customWidth="1"/>
    <col min="6" max="6" width="14.77734375" style="2" customWidth="1"/>
    <col min="7" max="7" width="11.6640625" style="1" customWidth="1"/>
    <col min="8" max="9" width="9.109375" style="1"/>
  </cols>
  <sheetData>
    <row r="1" spans="2:10" ht="33.75" customHeight="1" x14ac:dyDescent="0.3">
      <c r="B1" s="89" t="s">
        <v>85</v>
      </c>
      <c r="C1" s="89"/>
      <c r="D1" s="89"/>
      <c r="E1" s="89"/>
      <c r="F1" s="89"/>
    </row>
    <row r="2" spans="2:10" ht="33.75" customHeight="1" x14ac:dyDescent="0.3">
      <c r="B2" s="89" t="s">
        <v>86</v>
      </c>
      <c r="C2" s="89"/>
      <c r="D2" s="89"/>
      <c r="E2" s="89"/>
      <c r="F2" s="89"/>
    </row>
    <row r="3" spans="2:10" ht="17.399999999999999" customHeight="1" x14ac:dyDescent="0.3">
      <c r="B3" s="17" t="s">
        <v>48</v>
      </c>
      <c r="C3" s="3"/>
      <c r="D3" s="10"/>
      <c r="E3" s="10" t="s">
        <v>46</v>
      </c>
      <c r="F3" s="18" t="s">
        <v>30</v>
      </c>
    </row>
    <row r="4" spans="2:10" ht="19.5" customHeight="1" x14ac:dyDescent="0.3">
      <c r="B4" s="90" t="s">
        <v>33</v>
      </c>
      <c r="C4" s="98" t="s">
        <v>71</v>
      </c>
      <c r="D4" s="95" t="s">
        <v>32</v>
      </c>
      <c r="E4" s="96"/>
      <c r="F4" s="84" t="s">
        <v>34</v>
      </c>
    </row>
    <row r="5" spans="2:10" ht="16.8" customHeight="1" x14ac:dyDescent="0.3">
      <c r="B5" s="91"/>
      <c r="C5" s="99"/>
      <c r="D5" s="23" t="s">
        <v>0</v>
      </c>
      <c r="E5" s="42" t="s">
        <v>1</v>
      </c>
      <c r="F5" s="92"/>
    </row>
    <row r="6" spans="2:10" ht="17.399999999999999" customHeight="1" x14ac:dyDescent="0.3">
      <c r="B6" s="97"/>
      <c r="C6" s="100"/>
      <c r="D6" s="34" t="s">
        <v>2</v>
      </c>
      <c r="E6" s="43" t="s">
        <v>35</v>
      </c>
      <c r="F6" s="85"/>
    </row>
    <row r="7" spans="2:10" ht="20.25" customHeight="1" x14ac:dyDescent="0.3">
      <c r="B7" s="102" t="s">
        <v>73</v>
      </c>
      <c r="C7" s="25">
        <v>2019</v>
      </c>
      <c r="D7" s="80">
        <v>5114</v>
      </c>
      <c r="E7" s="25" t="s">
        <v>94</v>
      </c>
      <c r="F7" s="104" t="s">
        <v>56</v>
      </c>
    </row>
    <row r="8" spans="2:10" ht="20.25" customHeight="1" x14ac:dyDescent="0.3">
      <c r="B8" s="103"/>
      <c r="C8" s="25">
        <v>2020</v>
      </c>
      <c r="D8" s="80">
        <v>4069</v>
      </c>
      <c r="E8" s="25" t="s">
        <v>95</v>
      </c>
      <c r="F8" s="105"/>
    </row>
    <row r="9" spans="2:10" ht="20.25" customHeight="1" x14ac:dyDescent="0.3">
      <c r="B9" s="103"/>
      <c r="C9" s="25">
        <v>2021</v>
      </c>
      <c r="D9" s="80">
        <v>3849</v>
      </c>
      <c r="E9" s="25" t="s">
        <v>96</v>
      </c>
      <c r="F9" s="105"/>
    </row>
    <row r="10" spans="2:10" ht="20.25" customHeight="1" x14ac:dyDescent="0.3">
      <c r="B10" s="103"/>
      <c r="C10" s="25">
        <v>2022</v>
      </c>
      <c r="D10" s="80">
        <v>154</v>
      </c>
      <c r="E10" s="25" t="s">
        <v>97</v>
      </c>
      <c r="F10" s="105"/>
    </row>
    <row r="11" spans="2:10" ht="18" customHeight="1" x14ac:dyDescent="0.3">
      <c r="B11" s="103"/>
      <c r="C11" s="25">
        <v>2023</v>
      </c>
      <c r="D11" s="80">
        <v>139</v>
      </c>
      <c r="E11" s="25">
        <v>4.51</v>
      </c>
      <c r="F11" s="105"/>
      <c r="J11" s="63"/>
    </row>
    <row r="12" spans="2:10" ht="18" customHeight="1" x14ac:dyDescent="0.3">
      <c r="B12" s="88"/>
      <c r="C12" s="25" t="s">
        <v>107</v>
      </c>
      <c r="D12" s="80">
        <v>2095</v>
      </c>
      <c r="E12" s="25">
        <v>6.7</v>
      </c>
      <c r="F12" s="87"/>
      <c r="J12" s="63"/>
    </row>
    <row r="13" spans="2:10" ht="20.25" customHeight="1" x14ac:dyDescent="0.3">
      <c r="B13" s="102" t="s">
        <v>74</v>
      </c>
      <c r="C13" s="25">
        <v>2019</v>
      </c>
      <c r="D13" s="80">
        <v>5747</v>
      </c>
      <c r="E13" s="25" t="s">
        <v>98</v>
      </c>
      <c r="F13" s="104" t="s">
        <v>57</v>
      </c>
      <c r="J13" s="63"/>
    </row>
    <row r="14" spans="2:10" ht="20.25" customHeight="1" x14ac:dyDescent="0.3">
      <c r="B14" s="103"/>
      <c r="C14" s="25">
        <v>2020</v>
      </c>
      <c r="D14" s="80">
        <v>4642</v>
      </c>
      <c r="E14" s="25" t="s">
        <v>99</v>
      </c>
      <c r="F14" s="105"/>
      <c r="J14" s="63"/>
    </row>
    <row r="15" spans="2:10" ht="20.25" customHeight="1" x14ac:dyDescent="0.3">
      <c r="B15" s="103"/>
      <c r="C15" s="25">
        <v>2021</v>
      </c>
      <c r="D15" s="80">
        <v>4225</v>
      </c>
      <c r="E15" s="25" t="s">
        <v>100</v>
      </c>
      <c r="F15" s="105"/>
      <c r="J15" s="63"/>
    </row>
    <row r="16" spans="2:10" ht="20.25" customHeight="1" x14ac:dyDescent="0.3">
      <c r="B16" s="103"/>
      <c r="C16" s="25">
        <v>2022</v>
      </c>
      <c r="D16" s="80">
        <v>116</v>
      </c>
      <c r="E16" s="25" t="s">
        <v>106</v>
      </c>
      <c r="F16" s="105"/>
      <c r="J16" s="63"/>
    </row>
    <row r="17" spans="2:9" ht="20.25" customHeight="1" x14ac:dyDescent="0.3">
      <c r="B17" s="103"/>
      <c r="C17" s="25">
        <v>2023</v>
      </c>
      <c r="D17" s="80">
        <v>126</v>
      </c>
      <c r="E17" s="25">
        <v>2.67</v>
      </c>
      <c r="F17" s="105"/>
    </row>
    <row r="18" spans="2:9" ht="20.25" customHeight="1" x14ac:dyDescent="0.3">
      <c r="B18" s="88"/>
      <c r="C18" s="25" t="s">
        <v>107</v>
      </c>
      <c r="D18" s="80">
        <v>2275</v>
      </c>
      <c r="E18" s="26">
        <v>4</v>
      </c>
      <c r="F18" s="87"/>
    </row>
    <row r="19" spans="2:9" ht="20.25" customHeight="1" x14ac:dyDescent="0.3">
      <c r="B19" s="102" t="s">
        <v>72</v>
      </c>
      <c r="C19" s="70">
        <v>2019</v>
      </c>
      <c r="D19" s="27">
        <v>1123.8623608139767</v>
      </c>
      <c r="E19" s="26" t="s">
        <v>101</v>
      </c>
      <c r="F19" s="104" t="s">
        <v>58</v>
      </c>
    </row>
    <row r="20" spans="2:9" ht="20.25" customHeight="1" x14ac:dyDescent="0.3">
      <c r="B20" s="103"/>
      <c r="C20" s="70">
        <v>2020</v>
      </c>
      <c r="D20" s="29">
        <v>1140.8</v>
      </c>
      <c r="E20" s="26" t="s">
        <v>102</v>
      </c>
      <c r="F20" s="105"/>
    </row>
    <row r="21" spans="2:9" ht="20.25" customHeight="1" x14ac:dyDescent="0.3">
      <c r="B21" s="103"/>
      <c r="C21" s="70">
        <v>2021</v>
      </c>
      <c r="D21" s="25">
        <v>1097.5</v>
      </c>
      <c r="E21" s="25" t="s">
        <v>103</v>
      </c>
      <c r="F21" s="105"/>
    </row>
    <row r="22" spans="2:9" ht="20.25" customHeight="1" x14ac:dyDescent="0.3">
      <c r="B22" s="103"/>
      <c r="C22" s="71">
        <v>2022</v>
      </c>
      <c r="D22" s="25">
        <v>757.9</v>
      </c>
      <c r="E22" s="25" t="s">
        <v>104</v>
      </c>
      <c r="F22" s="105"/>
    </row>
    <row r="23" spans="2:9" ht="20.25" customHeight="1" x14ac:dyDescent="0.3">
      <c r="B23" s="103"/>
      <c r="C23" s="71">
        <v>2023</v>
      </c>
      <c r="D23" s="25">
        <v>906.6</v>
      </c>
      <c r="E23" s="26">
        <v>592</v>
      </c>
      <c r="F23" s="105"/>
      <c r="I23" s="1" t="s">
        <v>84</v>
      </c>
    </row>
    <row r="24" spans="2:9" ht="20.25" customHeight="1" x14ac:dyDescent="0.3">
      <c r="B24" s="88"/>
      <c r="C24" s="25" t="s">
        <v>107</v>
      </c>
      <c r="D24" s="26">
        <v>1086</v>
      </c>
      <c r="E24" s="26">
        <v>581</v>
      </c>
      <c r="F24" s="87"/>
    </row>
    <row r="25" spans="2:9" ht="18" customHeight="1" x14ac:dyDescent="0.3">
      <c r="B25" s="101" t="s">
        <v>105</v>
      </c>
      <c r="C25" s="101"/>
      <c r="D25" s="101"/>
      <c r="E25" s="101"/>
      <c r="F25" s="101"/>
      <c r="G25" s="46"/>
      <c r="H25" s="45"/>
    </row>
    <row r="26" spans="2:9" ht="18" customHeight="1" x14ac:dyDescent="0.3">
      <c r="B26" s="106" t="s">
        <v>108</v>
      </c>
      <c r="C26" s="106"/>
      <c r="G26" s="47"/>
      <c r="H26" s="47"/>
    </row>
    <row r="27" spans="2:9" ht="18" customHeight="1" x14ac:dyDescent="0.3">
      <c r="G27" s="46"/>
      <c r="H27" s="46"/>
    </row>
    <row r="28" spans="2:9" ht="11.4" customHeight="1" x14ac:dyDescent="0.3">
      <c r="B28" s="12"/>
      <c r="C28" s="12"/>
      <c r="D28" s="12"/>
      <c r="E28" s="12"/>
      <c r="F28" s="12"/>
    </row>
    <row r="29" spans="2:9" ht="13.5" customHeight="1" x14ac:dyDescent="0.3">
      <c r="B29" s="12"/>
      <c r="F29" s="12"/>
      <c r="G29"/>
      <c r="H29"/>
      <c r="I29"/>
    </row>
    <row r="30" spans="2:9" ht="14.25" customHeight="1" x14ac:dyDescent="0.3">
      <c r="G30"/>
      <c r="H30"/>
      <c r="I30"/>
    </row>
    <row r="31" spans="2:9" ht="13.5" customHeight="1" x14ac:dyDescent="0.3">
      <c r="B31" s="13"/>
      <c r="C31" s="13"/>
      <c r="D31" s="13"/>
      <c r="E31" s="13"/>
      <c r="F31" s="13"/>
      <c r="G31"/>
      <c r="H31"/>
      <c r="I31"/>
    </row>
    <row r="33" spans="7:9" x14ac:dyDescent="0.3">
      <c r="G33"/>
      <c r="H33"/>
      <c r="I33"/>
    </row>
  </sheetData>
  <mergeCells count="14">
    <mergeCell ref="B7:B12"/>
    <mergeCell ref="F7:F12"/>
    <mergeCell ref="B26:C26"/>
    <mergeCell ref="B25:F25"/>
    <mergeCell ref="B13:B18"/>
    <mergeCell ref="F13:F18"/>
    <mergeCell ref="F19:F24"/>
    <mergeCell ref="B19:B24"/>
    <mergeCell ref="B1:F1"/>
    <mergeCell ref="B2:F2"/>
    <mergeCell ref="F4:F6"/>
    <mergeCell ref="D4:E4"/>
    <mergeCell ref="B4:B6"/>
    <mergeCell ref="C4:C6"/>
  </mergeCells>
  <printOptions horizontalCentered="1" verticalCentered="1"/>
  <pageMargins left="0.25" right="0.25" top="0.25" bottom="0.25" header="0.25" footer="0.25"/>
  <pageSetup paperSize="9" orientation="portrait" horizontalDpi="300" verticalDpi="300" r:id="rId1"/>
  <headerFooter>
    <oddFooter>&amp;C4</oddFooter>
  </headerFooter>
  <rowBreaks count="1" manualBreakCount="1">
    <brk id="3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rightToLeft="1" topLeftCell="A4" zoomScaleNormal="100" workbookViewId="0">
      <selection activeCell="E15" sqref="E15"/>
    </sheetView>
  </sheetViews>
  <sheetFormatPr defaultRowHeight="14.4" x14ac:dyDescent="0.3"/>
  <cols>
    <col min="1" max="1" width="9.5546875" style="8" customWidth="1"/>
    <col min="2" max="4" width="11.88671875" style="8" customWidth="1"/>
    <col min="5" max="5" width="12" style="8" customWidth="1"/>
    <col min="6" max="6" width="10.44140625" style="8" customWidth="1"/>
    <col min="7" max="7" width="16.44140625" style="8" customWidth="1"/>
    <col min="8" max="8" width="13" style="8" customWidth="1"/>
    <col min="9" max="9" width="9.109375" style="4"/>
  </cols>
  <sheetData>
    <row r="1" spans="1:9" s="6" customFormat="1" ht="23.25" customHeight="1" x14ac:dyDescent="0.3">
      <c r="A1" s="89" t="s">
        <v>89</v>
      </c>
      <c r="B1" s="89"/>
      <c r="C1" s="89"/>
      <c r="D1" s="89"/>
      <c r="E1" s="89"/>
      <c r="F1" s="89"/>
      <c r="G1" s="89"/>
      <c r="H1" s="89"/>
      <c r="I1" s="5"/>
    </row>
    <row r="2" spans="1:9" s="6" customFormat="1" ht="33" customHeight="1" x14ac:dyDescent="0.3">
      <c r="A2" s="89" t="s">
        <v>110</v>
      </c>
      <c r="B2" s="89"/>
      <c r="C2" s="89"/>
      <c r="D2" s="89"/>
      <c r="E2" s="89"/>
      <c r="F2" s="89"/>
      <c r="G2" s="89"/>
      <c r="H2" s="89"/>
      <c r="I2" s="5"/>
    </row>
    <row r="3" spans="1:9" s="6" customFormat="1" ht="23.25" customHeight="1" x14ac:dyDescent="0.3">
      <c r="A3" s="109" t="s">
        <v>49</v>
      </c>
      <c r="B3" s="109"/>
      <c r="C3" s="7"/>
      <c r="D3" s="7"/>
      <c r="E3" s="7"/>
      <c r="F3" s="7"/>
      <c r="G3" s="7"/>
      <c r="H3" s="16" t="s">
        <v>45</v>
      </c>
      <c r="I3" s="5"/>
    </row>
    <row r="4" spans="1:9" ht="27.75" customHeight="1" x14ac:dyDescent="0.3">
      <c r="A4" s="96" t="s">
        <v>16</v>
      </c>
      <c r="B4" s="84" t="s">
        <v>5</v>
      </c>
      <c r="C4" s="108"/>
      <c r="D4" s="49" t="s">
        <v>9</v>
      </c>
      <c r="E4" s="98" t="s">
        <v>75</v>
      </c>
      <c r="F4" s="42" t="s">
        <v>21</v>
      </c>
      <c r="G4" s="50" t="s">
        <v>10</v>
      </c>
      <c r="H4" s="95" t="s">
        <v>36</v>
      </c>
    </row>
    <row r="5" spans="1:9" ht="21" customHeight="1" x14ac:dyDescent="0.3">
      <c r="A5" s="96"/>
      <c r="B5" s="85" t="s">
        <v>8</v>
      </c>
      <c r="C5" s="86"/>
      <c r="D5" s="51" t="s">
        <v>17</v>
      </c>
      <c r="E5" s="99"/>
      <c r="F5" s="52" t="s">
        <v>79</v>
      </c>
      <c r="G5" s="53" t="s">
        <v>80</v>
      </c>
      <c r="H5" s="95"/>
    </row>
    <row r="6" spans="1:9" ht="29.25" customHeight="1" x14ac:dyDescent="0.3">
      <c r="A6" s="96"/>
      <c r="B6" s="32" t="s">
        <v>76</v>
      </c>
      <c r="C6" s="32" t="s">
        <v>11</v>
      </c>
      <c r="D6" s="32" t="s">
        <v>12</v>
      </c>
      <c r="E6" s="99" t="s">
        <v>7</v>
      </c>
      <c r="F6" s="32" t="s">
        <v>64</v>
      </c>
      <c r="G6" s="32" t="s">
        <v>63</v>
      </c>
      <c r="H6" s="95"/>
    </row>
    <row r="7" spans="1:9" ht="31.5" customHeight="1" x14ac:dyDescent="0.3">
      <c r="A7" s="96"/>
      <c r="B7" s="77" t="s">
        <v>13</v>
      </c>
      <c r="C7" s="77" t="s">
        <v>14</v>
      </c>
      <c r="D7" s="22" t="s">
        <v>15</v>
      </c>
      <c r="E7" s="100"/>
      <c r="F7" s="22" t="s">
        <v>13</v>
      </c>
      <c r="G7" s="22" t="s">
        <v>14</v>
      </c>
      <c r="H7" s="95"/>
    </row>
    <row r="8" spans="1:9" ht="21" customHeight="1" x14ac:dyDescent="0.3">
      <c r="A8" s="35" t="s">
        <v>65</v>
      </c>
      <c r="B8" s="78">
        <f>D8+C8</f>
        <v>137</v>
      </c>
      <c r="C8" s="78">
        <v>137</v>
      </c>
      <c r="D8" s="58">
        <v>0</v>
      </c>
      <c r="E8" s="78">
        <v>55</v>
      </c>
      <c r="F8" s="59">
        <v>401.5</v>
      </c>
      <c r="G8" s="59">
        <v>401.5</v>
      </c>
      <c r="H8" s="37" t="s">
        <v>61</v>
      </c>
    </row>
    <row r="9" spans="1:9" ht="21" customHeight="1" x14ac:dyDescent="0.3">
      <c r="A9" s="35" t="s">
        <v>18</v>
      </c>
      <c r="B9" s="78">
        <f t="shared" ref="B9:B14" si="0">D9+C9</f>
        <v>6650</v>
      </c>
      <c r="C9" s="78">
        <v>6650</v>
      </c>
      <c r="D9" s="58">
        <v>0</v>
      </c>
      <c r="E9" s="78">
        <v>8248</v>
      </c>
      <c r="F9" s="59">
        <f t="shared" ref="F9:F14" si="1">E9/B9*1000</f>
        <v>1240.3007518796994</v>
      </c>
      <c r="G9" s="59">
        <f t="shared" ref="G9:G14" si="2">E9/C9*1000</f>
        <v>1240.3007518796994</v>
      </c>
      <c r="H9" s="37" t="s">
        <v>22</v>
      </c>
    </row>
    <row r="10" spans="1:9" ht="21" customHeight="1" x14ac:dyDescent="0.3">
      <c r="A10" s="35" t="s">
        <v>19</v>
      </c>
      <c r="B10" s="78">
        <f t="shared" si="0"/>
        <v>121442</v>
      </c>
      <c r="C10" s="78">
        <v>121442</v>
      </c>
      <c r="D10" s="58">
        <v>0</v>
      </c>
      <c r="E10" s="78">
        <v>128551</v>
      </c>
      <c r="F10" s="59">
        <f t="shared" si="1"/>
        <v>1058.5382322425521</v>
      </c>
      <c r="G10" s="59">
        <f t="shared" si="2"/>
        <v>1058.5382322425521</v>
      </c>
      <c r="H10" s="37" t="s">
        <v>24</v>
      </c>
    </row>
    <row r="11" spans="1:9" ht="21" customHeight="1" x14ac:dyDescent="0.3">
      <c r="A11" s="35" t="s">
        <v>20</v>
      </c>
      <c r="B11" s="78">
        <f t="shared" si="0"/>
        <v>51214</v>
      </c>
      <c r="C11" s="78">
        <v>51214</v>
      </c>
      <c r="D11" s="58">
        <v>0</v>
      </c>
      <c r="E11" s="78">
        <v>66908</v>
      </c>
      <c r="F11" s="59">
        <f t="shared" si="1"/>
        <v>1306.4396454094585</v>
      </c>
      <c r="G11" s="59">
        <f t="shared" si="2"/>
        <v>1306.4396454094585</v>
      </c>
      <c r="H11" s="37" t="s">
        <v>23</v>
      </c>
    </row>
    <row r="12" spans="1:9" ht="21" customHeight="1" x14ac:dyDescent="0.3">
      <c r="A12" s="35" t="s">
        <v>83</v>
      </c>
      <c r="B12" s="78">
        <f t="shared" si="0"/>
        <v>5000</v>
      </c>
      <c r="C12" s="78">
        <v>5000</v>
      </c>
      <c r="D12" s="58">
        <v>0</v>
      </c>
      <c r="E12" s="78">
        <v>4303</v>
      </c>
      <c r="F12" s="59">
        <f t="shared" si="1"/>
        <v>860.6</v>
      </c>
      <c r="G12" s="59">
        <f t="shared" si="2"/>
        <v>860.6</v>
      </c>
      <c r="H12" s="37" t="s">
        <v>90</v>
      </c>
    </row>
    <row r="13" spans="1:9" ht="21" customHeight="1" x14ac:dyDescent="0.3">
      <c r="A13" s="35" t="s">
        <v>59</v>
      </c>
      <c r="B13" s="78">
        <f t="shared" si="0"/>
        <v>7000</v>
      </c>
      <c r="C13" s="78">
        <v>7000</v>
      </c>
      <c r="D13" s="58">
        <v>0</v>
      </c>
      <c r="E13" s="78">
        <v>7205</v>
      </c>
      <c r="F13" s="59">
        <f t="shared" si="1"/>
        <v>1029.2857142857144</v>
      </c>
      <c r="G13" s="59">
        <f t="shared" si="2"/>
        <v>1029.2857142857144</v>
      </c>
      <c r="H13" s="37" t="s">
        <v>60</v>
      </c>
    </row>
    <row r="14" spans="1:9" ht="21" customHeight="1" x14ac:dyDescent="0.3">
      <c r="A14" s="35" t="s">
        <v>51</v>
      </c>
      <c r="B14" s="78">
        <f t="shared" si="0"/>
        <v>18045</v>
      </c>
      <c r="C14" s="78">
        <v>18045</v>
      </c>
      <c r="D14" s="58">
        <v>0</v>
      </c>
      <c r="E14" s="78">
        <v>12238</v>
      </c>
      <c r="F14" s="59">
        <f t="shared" si="1"/>
        <v>678.1934053754502</v>
      </c>
      <c r="G14" s="59">
        <f t="shared" si="2"/>
        <v>678.1934053754502</v>
      </c>
      <c r="H14" s="37" t="s">
        <v>52</v>
      </c>
    </row>
    <row r="15" spans="1:9" ht="21" customHeight="1" x14ac:dyDescent="0.3">
      <c r="A15" s="35" t="s">
        <v>6</v>
      </c>
      <c r="B15" s="79">
        <f>SUM(B8:B14)</f>
        <v>209488</v>
      </c>
      <c r="C15" s="79">
        <f t="shared" ref="C15:E15" si="3">SUM(C8:C14)</f>
        <v>209488</v>
      </c>
      <c r="D15" s="60">
        <f t="shared" si="3"/>
        <v>0</v>
      </c>
      <c r="E15" s="79">
        <f t="shared" si="3"/>
        <v>227508</v>
      </c>
      <c r="F15" s="61">
        <f>E15/B15*1000</f>
        <v>1086.0192469258384</v>
      </c>
      <c r="G15" s="61">
        <f>E15/C15*1000</f>
        <v>1086.0192469258384</v>
      </c>
      <c r="H15" s="37" t="s">
        <v>4</v>
      </c>
    </row>
    <row r="16" spans="1:9" ht="14.25" customHeight="1" x14ac:dyDescent="0.3">
      <c r="A16" s="110"/>
      <c r="B16" s="110"/>
      <c r="C16" s="110"/>
      <c r="D16" s="12"/>
      <c r="E16" s="12"/>
      <c r="F16" s="19"/>
      <c r="G16" s="19"/>
      <c r="H16" s="20"/>
    </row>
    <row r="17" spans="1:8" x14ac:dyDescent="0.3">
      <c r="A17"/>
      <c r="B17" s="107"/>
      <c r="C17" s="107"/>
      <c r="D17" s="107"/>
      <c r="E17" s="107"/>
      <c r="F17" s="107"/>
      <c r="G17" s="107"/>
      <c r="H17" s="107"/>
    </row>
  </sheetData>
  <mergeCells count="11">
    <mergeCell ref="B17:H17"/>
    <mergeCell ref="A1:H1"/>
    <mergeCell ref="A2:H2"/>
    <mergeCell ref="A4:A7"/>
    <mergeCell ref="B4:C4"/>
    <mergeCell ref="H4:H7"/>
    <mergeCell ref="B5:C5"/>
    <mergeCell ref="E6:E7"/>
    <mergeCell ref="A3:B3"/>
    <mergeCell ref="E4:E5"/>
    <mergeCell ref="A16:C16"/>
  </mergeCells>
  <printOptions horizontalCentered="1" verticalCentered="1"/>
  <pageMargins left="0.25" right="0.25" top="0.25" bottom="0.25" header="0.25" footer="0.25"/>
  <pageSetup paperSize="9" orientation="portrait" horizontalDpi="300" verticalDpi="300" r:id="rId1"/>
  <headerFooter>
    <oddFooter xml:space="preserve">&amp;C7&amp;R&amp;"Arial,Regular"&amp;10     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rightToLeft="1" workbookViewId="0">
      <selection activeCell="C9" sqref="C9"/>
    </sheetView>
  </sheetViews>
  <sheetFormatPr defaultColWidth="9.109375" defaultRowHeight="14.4" x14ac:dyDescent="0.3"/>
  <cols>
    <col min="1" max="1" width="12.33203125" style="3" customWidth="1"/>
    <col min="2" max="2" width="19.109375" style="3" customWidth="1"/>
    <col min="3" max="3" width="19.33203125" style="3" customWidth="1"/>
    <col min="4" max="4" width="16.88671875" style="3" customWidth="1"/>
    <col min="5" max="7" width="16.109375" style="3" customWidth="1"/>
    <col min="8" max="8" width="7" style="3" customWidth="1"/>
    <col min="9" max="9" width="1.44140625" style="3" hidden="1" customWidth="1"/>
  </cols>
  <sheetData>
    <row r="1" spans="1:12" ht="26.25" customHeight="1" x14ac:dyDescent="0.3"/>
    <row r="2" spans="1:12" ht="30.75" customHeight="1" x14ac:dyDescent="0.3">
      <c r="A2" s="89" t="s">
        <v>88</v>
      </c>
      <c r="B2" s="89"/>
      <c r="C2" s="89"/>
      <c r="D2" s="89"/>
      <c r="E2" s="89"/>
      <c r="F2" s="9"/>
      <c r="G2" s="9"/>
      <c r="H2" s="9"/>
      <c r="I2" s="9"/>
    </row>
    <row r="3" spans="1:12" ht="34.5" customHeight="1" x14ac:dyDescent="0.3">
      <c r="A3" s="89" t="s">
        <v>111</v>
      </c>
      <c r="B3" s="89"/>
      <c r="C3" s="89"/>
      <c r="D3" s="89"/>
      <c r="E3" s="89"/>
      <c r="F3" s="9"/>
      <c r="G3" s="9"/>
      <c r="H3" s="10"/>
      <c r="I3" s="10"/>
    </row>
    <row r="4" spans="1:12" ht="25.5" customHeight="1" x14ac:dyDescent="0.3">
      <c r="A4" s="38" t="s">
        <v>50</v>
      </c>
      <c r="B4" s="38"/>
      <c r="E4" s="15" t="s">
        <v>31</v>
      </c>
      <c r="F4" s="39"/>
      <c r="G4" s="39"/>
      <c r="H4" s="11"/>
    </row>
    <row r="5" spans="1:12" ht="17.25" customHeight="1" x14ac:dyDescent="0.3">
      <c r="A5" s="96" t="s">
        <v>41</v>
      </c>
      <c r="B5" s="32" t="s">
        <v>11</v>
      </c>
      <c r="C5" s="23" t="s">
        <v>25</v>
      </c>
      <c r="D5" s="23" t="s">
        <v>26</v>
      </c>
      <c r="E5" s="95" t="s">
        <v>39</v>
      </c>
    </row>
    <row r="6" spans="1:12" ht="17.25" customHeight="1" x14ac:dyDescent="0.3">
      <c r="A6" s="96"/>
      <c r="B6" s="21" t="s">
        <v>8</v>
      </c>
      <c r="C6" s="24" t="s">
        <v>81</v>
      </c>
      <c r="D6" s="24" t="s">
        <v>27</v>
      </c>
      <c r="E6" s="95"/>
    </row>
    <row r="7" spans="1:12" ht="26.25" customHeight="1" x14ac:dyDescent="0.3">
      <c r="A7" s="96"/>
      <c r="B7" s="21" t="s">
        <v>14</v>
      </c>
      <c r="C7" s="21" t="s">
        <v>10</v>
      </c>
      <c r="D7" s="24" t="s">
        <v>29</v>
      </c>
      <c r="E7" s="95"/>
    </row>
    <row r="8" spans="1:12" ht="17.25" customHeight="1" x14ac:dyDescent="0.3">
      <c r="A8" s="96"/>
      <c r="B8" s="34" t="s">
        <v>17</v>
      </c>
      <c r="C8" s="22" t="s">
        <v>80</v>
      </c>
      <c r="D8" s="33" t="s">
        <v>28</v>
      </c>
      <c r="E8" s="95"/>
    </row>
    <row r="9" spans="1:12" ht="33" customHeight="1" x14ac:dyDescent="0.3">
      <c r="A9" s="35" t="s">
        <v>0</v>
      </c>
      <c r="B9" s="76">
        <v>209488</v>
      </c>
      <c r="C9" s="36">
        <v>2280.6</v>
      </c>
      <c r="D9" s="76">
        <f>C9*B9/1000</f>
        <v>477758.33279999997</v>
      </c>
      <c r="E9" s="37" t="s">
        <v>2</v>
      </c>
      <c r="F9" s="40"/>
      <c r="G9" s="40"/>
    </row>
    <row r="10" spans="1:12" ht="33" customHeight="1" x14ac:dyDescent="0.3">
      <c r="A10" s="64"/>
      <c r="B10" s="65"/>
      <c r="C10" s="66"/>
      <c r="D10" s="67"/>
      <c r="E10" s="40"/>
      <c r="F10" s="40"/>
      <c r="G10" s="40"/>
    </row>
    <row r="11" spans="1:12" ht="33" customHeight="1" x14ac:dyDescent="0.3">
      <c r="A11" s="64"/>
      <c r="B11" s="65"/>
      <c r="C11" s="66"/>
      <c r="D11" s="67"/>
      <c r="E11" s="40"/>
      <c r="F11" s="40"/>
      <c r="G11" s="40"/>
    </row>
    <row r="12" spans="1:12" ht="33" customHeight="1" x14ac:dyDescent="0.3">
      <c r="A12" s="64"/>
      <c r="B12" s="65"/>
      <c r="C12" s="66"/>
      <c r="D12" s="67"/>
      <c r="E12" s="40"/>
      <c r="F12" s="40"/>
      <c r="G12" s="40"/>
    </row>
    <row r="13" spans="1:12" x14ac:dyDescent="0.3">
      <c r="J13" s="68"/>
      <c r="K13" s="68"/>
      <c r="L13" s="68"/>
    </row>
    <row r="14" spans="1:12" x14ac:dyDescent="0.3">
      <c r="J14" s="68"/>
      <c r="K14" s="68"/>
      <c r="L14" s="68"/>
    </row>
    <row r="15" spans="1:12" x14ac:dyDescent="0.3">
      <c r="J15" s="68"/>
      <c r="K15" s="68"/>
      <c r="L15" s="68"/>
    </row>
    <row r="16" spans="1:12" x14ac:dyDescent="0.3">
      <c r="J16" s="68"/>
      <c r="K16" s="69"/>
      <c r="L16" s="69"/>
    </row>
    <row r="17" spans="10:12" ht="18.600000000000001" customHeight="1" x14ac:dyDescent="0.3">
      <c r="J17" s="68"/>
      <c r="K17" s="68"/>
      <c r="L17" s="68"/>
    </row>
    <row r="18" spans="10:12" ht="21" customHeight="1" x14ac:dyDescent="0.3">
      <c r="J18" s="68"/>
      <c r="K18" s="68"/>
      <c r="L18" s="68"/>
    </row>
    <row r="19" spans="10:12" ht="19.5" customHeight="1" x14ac:dyDescent="0.3">
      <c r="J19" s="68"/>
      <c r="K19" s="68"/>
      <c r="L19" s="68"/>
    </row>
    <row r="20" spans="10:12" ht="25.5" customHeight="1" x14ac:dyDescent="0.3"/>
    <row r="21" spans="10:12" ht="25.5" customHeight="1" x14ac:dyDescent="0.3"/>
    <row r="22" spans="10:12" ht="30" customHeight="1" x14ac:dyDescent="0.3"/>
  </sheetData>
  <mergeCells count="4">
    <mergeCell ref="A5:A8"/>
    <mergeCell ref="E5:E8"/>
    <mergeCell ref="A2:E2"/>
    <mergeCell ref="A3:E3"/>
  </mergeCells>
  <printOptions horizontalCentered="1" verticalCentered="1"/>
  <pageMargins left="0.5" right="0.5" top="0.5" bottom="0.5" header="0.25" footer="0.25"/>
  <pageSetup paperSize="9" orientation="landscape" horizontalDpi="300" verticalDpi="300" r:id="rId1"/>
  <headerFooter>
    <oddFooter>&amp;C 8&amp;R&amp;"Arial,Regular"&amp;10    ا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rightToLeft="1" tabSelected="1" zoomScaleNormal="100" workbookViewId="0">
      <selection activeCell="F10" sqref="F10"/>
    </sheetView>
  </sheetViews>
  <sheetFormatPr defaultRowHeight="14.4" x14ac:dyDescent="0.3"/>
  <cols>
    <col min="1" max="1" width="9.5546875" customWidth="1"/>
    <col min="2" max="2" width="8.88671875" customWidth="1"/>
    <col min="3" max="3" width="11.33203125" customWidth="1"/>
    <col min="4" max="4" width="12.33203125" customWidth="1"/>
    <col min="5" max="5" width="11.88671875" customWidth="1"/>
    <col min="6" max="6" width="10.109375" customWidth="1"/>
    <col min="7" max="7" width="13.5546875" customWidth="1"/>
    <col min="8" max="8" width="14.44140625" customWidth="1"/>
    <col min="9" max="9" width="11.88671875" customWidth="1"/>
  </cols>
  <sheetData>
    <row r="1" spans="1:9" ht="31.5" customHeight="1" x14ac:dyDescent="0.3">
      <c r="A1" s="89" t="s">
        <v>87</v>
      </c>
      <c r="B1" s="89"/>
      <c r="C1" s="89"/>
      <c r="D1" s="89"/>
      <c r="E1" s="89"/>
      <c r="F1" s="89"/>
      <c r="G1" s="89"/>
      <c r="H1" s="89"/>
      <c r="I1" s="11"/>
    </row>
    <row r="2" spans="1:9" ht="31.5" customHeight="1" x14ac:dyDescent="0.3">
      <c r="A2" s="89" t="s">
        <v>112</v>
      </c>
      <c r="B2" s="89"/>
      <c r="C2" s="89"/>
      <c r="D2" s="89"/>
      <c r="E2" s="89"/>
      <c r="F2" s="89"/>
      <c r="G2" s="89"/>
      <c r="H2" s="89"/>
      <c r="I2" s="11"/>
    </row>
    <row r="3" spans="1:9" ht="21" customHeight="1" x14ac:dyDescent="0.3">
      <c r="A3" s="109" t="s">
        <v>53</v>
      </c>
      <c r="B3" s="109"/>
      <c r="C3" s="28"/>
      <c r="D3" s="28"/>
      <c r="E3" s="28"/>
      <c r="F3" s="28"/>
      <c r="G3" s="28"/>
      <c r="H3" s="7" t="s">
        <v>54</v>
      </c>
      <c r="I3" s="7"/>
    </row>
    <row r="4" spans="1:9" ht="27.75" customHeight="1" x14ac:dyDescent="0.3">
      <c r="A4" s="90" t="s">
        <v>16</v>
      </c>
      <c r="B4" s="84" t="s">
        <v>5</v>
      </c>
      <c r="C4" s="108"/>
      <c r="D4" s="49" t="s">
        <v>9</v>
      </c>
      <c r="E4" s="98" t="s">
        <v>75</v>
      </c>
      <c r="F4" s="42" t="s">
        <v>21</v>
      </c>
      <c r="G4" s="50" t="s">
        <v>10</v>
      </c>
      <c r="H4" s="84" t="s">
        <v>36</v>
      </c>
    </row>
    <row r="5" spans="1:9" ht="18" customHeight="1" x14ac:dyDescent="0.3">
      <c r="A5" s="91"/>
      <c r="B5" s="92" t="s">
        <v>8</v>
      </c>
      <c r="C5" s="111"/>
      <c r="D5" s="51" t="s">
        <v>17</v>
      </c>
      <c r="E5" s="99"/>
      <c r="F5" s="52" t="s">
        <v>79</v>
      </c>
      <c r="G5" s="53" t="s">
        <v>80</v>
      </c>
      <c r="H5" s="92"/>
    </row>
    <row r="6" spans="1:9" ht="27.75" customHeight="1" x14ac:dyDescent="0.3">
      <c r="A6" s="91"/>
      <c r="B6" s="32" t="s">
        <v>76</v>
      </c>
      <c r="C6" s="32" t="s">
        <v>11</v>
      </c>
      <c r="D6" s="32" t="s">
        <v>12</v>
      </c>
      <c r="E6" s="99" t="s">
        <v>7</v>
      </c>
      <c r="F6" s="32" t="s">
        <v>62</v>
      </c>
      <c r="G6" s="32" t="s">
        <v>63</v>
      </c>
      <c r="H6" s="92"/>
    </row>
    <row r="7" spans="1:9" ht="27.75" customHeight="1" x14ac:dyDescent="0.3">
      <c r="A7" s="97"/>
      <c r="B7" s="22" t="s">
        <v>13</v>
      </c>
      <c r="C7" s="22" t="s">
        <v>14</v>
      </c>
      <c r="D7" s="22" t="s">
        <v>15</v>
      </c>
      <c r="E7" s="100"/>
      <c r="F7" s="22" t="s">
        <v>13</v>
      </c>
      <c r="G7" s="22" t="s">
        <v>14</v>
      </c>
      <c r="H7" s="85"/>
    </row>
    <row r="8" spans="1:9" ht="24" customHeight="1" x14ac:dyDescent="0.3">
      <c r="A8" s="54" t="s">
        <v>66</v>
      </c>
      <c r="B8" s="78">
        <f>D8+C8</f>
        <v>655</v>
      </c>
      <c r="C8" s="78">
        <v>655</v>
      </c>
      <c r="D8" s="78">
        <v>0</v>
      </c>
      <c r="E8" s="78">
        <v>389</v>
      </c>
      <c r="F8" s="59">
        <f>E8/B8*1000</f>
        <v>593.89312977099235</v>
      </c>
      <c r="G8" s="62">
        <f>E8/C8*1000</f>
        <v>593.89312977099235</v>
      </c>
      <c r="H8" s="55" t="s">
        <v>61</v>
      </c>
    </row>
    <row r="9" spans="1:9" ht="24" customHeight="1" x14ac:dyDescent="0.3">
      <c r="A9" s="35" t="s">
        <v>67</v>
      </c>
      <c r="B9" s="78">
        <f t="shared" ref="B9:B10" si="0">D9+C9</f>
        <v>16</v>
      </c>
      <c r="C9" s="78">
        <v>0</v>
      </c>
      <c r="D9" s="78">
        <v>16</v>
      </c>
      <c r="E9" s="78">
        <v>0</v>
      </c>
      <c r="F9" s="59">
        <f t="shared" ref="F9:F10" si="1">E9/B9*1000</f>
        <v>0</v>
      </c>
      <c r="G9" s="62">
        <v>0</v>
      </c>
      <c r="H9" s="55" t="s">
        <v>55</v>
      </c>
    </row>
    <row r="10" spans="1:9" ht="24" customHeight="1" x14ac:dyDescent="0.3">
      <c r="A10" s="35" t="s">
        <v>93</v>
      </c>
      <c r="B10" s="78">
        <f t="shared" si="0"/>
        <v>2</v>
      </c>
      <c r="C10" s="78">
        <v>2</v>
      </c>
      <c r="D10" s="78">
        <v>0</v>
      </c>
      <c r="E10" s="78">
        <v>2</v>
      </c>
      <c r="F10" s="59">
        <f t="shared" si="1"/>
        <v>1000</v>
      </c>
      <c r="G10" s="62">
        <f t="shared" ref="G10" si="2">E10/C10*1000</f>
        <v>1000</v>
      </c>
      <c r="H10" s="56" t="s">
        <v>92</v>
      </c>
    </row>
    <row r="11" spans="1:9" ht="24" customHeight="1" x14ac:dyDescent="0.3">
      <c r="A11" s="35" t="s">
        <v>6</v>
      </c>
      <c r="B11" s="78">
        <f>SUM(B8:B10)</f>
        <v>673</v>
      </c>
      <c r="C11" s="78">
        <f>SUM(C8:C10)</f>
        <v>657</v>
      </c>
      <c r="D11" s="78">
        <f>SUM(D8:D10)</f>
        <v>16</v>
      </c>
      <c r="E11" s="78">
        <f>SUM(E8:E10)</f>
        <v>391</v>
      </c>
      <c r="F11" s="59">
        <f>E11/B11*1000</f>
        <v>580.98068350668655</v>
      </c>
      <c r="G11" s="62">
        <f>E11/C11*1000</f>
        <v>595.12937595129381</v>
      </c>
      <c r="H11" s="57" t="s">
        <v>4</v>
      </c>
    </row>
    <row r="12" spans="1:9" ht="21" customHeight="1" x14ac:dyDescent="0.3">
      <c r="A12" s="110"/>
      <c r="B12" s="110"/>
      <c r="C12" s="110"/>
      <c r="D12" s="110"/>
      <c r="E12" s="110"/>
      <c r="F12" s="110"/>
      <c r="G12" s="110"/>
      <c r="H12" s="110"/>
      <c r="I12" s="44"/>
    </row>
  </sheetData>
  <mergeCells count="10">
    <mergeCell ref="A12:H12"/>
    <mergeCell ref="E4:E5"/>
    <mergeCell ref="A1:H1"/>
    <mergeCell ref="A3:B3"/>
    <mergeCell ref="A4:A7"/>
    <mergeCell ref="B4:C4"/>
    <mergeCell ref="H4:H7"/>
    <mergeCell ref="B5:C5"/>
    <mergeCell ref="E6:E7"/>
    <mergeCell ref="A2:H2"/>
  </mergeCells>
  <printOptions horizontalCentered="1" verticalCentered="1"/>
  <pageMargins left="0.25" right="0.25" top="0.25" bottom="0.25" header="0.25" footer="0.25"/>
  <pageSetup paperSize="9" orientation="landscape" r:id="rId1"/>
  <headerFooter>
    <oddFooter>&amp;C9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جدول رقم 1</vt:lpstr>
      <vt:lpstr>جدول رقم2 </vt:lpstr>
      <vt:lpstr>جدول رقم3</vt:lpstr>
      <vt:lpstr>جدول رقم4</vt:lpstr>
      <vt:lpstr>جدول رقم5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Zeina Abdalla</dc:creator>
  <cp:lastModifiedBy>hp</cp:lastModifiedBy>
  <cp:lastPrinted>2025-04-28T04:17:47Z</cp:lastPrinted>
  <dcterms:created xsi:type="dcterms:W3CDTF">2011-12-25T11:14:54Z</dcterms:created>
  <dcterms:modified xsi:type="dcterms:W3CDTF">2025-06-01T06:10:32Z</dcterms:modified>
</cp:coreProperties>
</file>